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для расчет НДФЛ" sheetId="1" state="visible" r:id="rId2"/>
    <sheet name="для земельного налога" sheetId="2" state="visible" r:id="rId3"/>
    <sheet name="для ЕСХН" sheetId="3" state="visible" r:id="rId4"/>
    <sheet name="для налога на имущество физ лиц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<sst xmlns="http://schemas.openxmlformats.org/spreadsheetml/2006/main" count="33" uniqueCount="25">
  <si>
    <t xml:space="preserve">Показатель «фонда заработной платы всех работников по полному кругу организаций» </t>
  </si>
  <si>
    <t xml:space="preserve">рублей</t>
  </si>
  <si>
    <t xml:space="preserve">2022 год</t>
  </si>
  <si>
    <t xml:space="preserve">2023 год</t>
  </si>
  <si>
    <t xml:space="preserve">2024 год</t>
  </si>
  <si>
    <t xml:space="preserve">2025 год</t>
  </si>
  <si>
    <t xml:space="preserve">Селиваниха</t>
  </si>
  <si>
    <t xml:space="preserve">Недоимка по НДФЛ по состоянию на 01.07.2022 года на 2023-2025 в размере 35%, 35%, 30% (подстатья 1 01 02010), 20% (подстатьи 1 01 02020, 1 01 02030) в рублях</t>
  </si>
  <si>
    <t xml:space="preserve">КБК  НДФЛ</t>
  </si>
  <si>
    <t xml:space="preserve">недоимка на 01.07.2022</t>
  </si>
  <si>
    <t xml:space="preserve">2023 год недоимка в бюджет сельсовета</t>
  </si>
  <si>
    <t xml:space="preserve">2024 год недоимка в бюджет сельсовета</t>
  </si>
  <si>
    <t xml:space="preserve">2025 год недоимка в бюджет сельсовета</t>
  </si>
  <si>
    <t xml:space="preserve">Сумма необлагаемых доходов физических лиц </t>
  </si>
  <si>
    <t xml:space="preserve">Общая сумма налоговых вычетов, предоставляемых физическим лицам</t>
  </si>
  <si>
    <t xml:space="preserve">Налог с суммы налоговых вычетов в бюджет сельсовета 2%</t>
  </si>
  <si>
    <t xml:space="preserve">Земельный налог
При расчете прогноза поступления земельного налога учтено:
• данные о фактическом поступлении налога за 9 месяцев 2022 года и оценка на 2022 год;
• отчет по форме 5-МН «Отчет о налоговой базе и структуре начислений по местным налогам» за 2021 год;
• информация УФНС по краю, предоставленная в соответствии 
с приказом № 65н.
Расчет прогноза поступления земельного налога от с организаций произведен исходя из информации о фактически поступивших суммах налога за отчетные данные периоды 2022 года, предусматривающей уплату авансовых платежей  с учетом кадастрвоой стоимости земельных участков, утвержденной постановлением № 766-п. Учтено погашение недоимки в 2023-2025 годах ежегодно в размере 5% по состоянию на 01.07.2022
Прогноз поступления земельного налога с физических лиц  сформирован  на основе информации о начислении налога по физическим лицам за 2021 год (отчет по форме 5-МН «Отчет о налоговой базе и структуре начислений по местным налогам») и уровня собираемости 91,5%. Учтено погашение недоимки на 2023-2025 годы ежегодно в размере 5% от суммы недоимки на 01.07.2022.
</t>
  </si>
  <si>
    <t xml:space="preserve">недоимка</t>
  </si>
  <si>
    <t xml:space="preserve">на 01.07.2022</t>
  </si>
  <si>
    <t xml:space="preserve">в бюджет сельсовета</t>
  </si>
  <si>
    <t xml:space="preserve">земельный с организаций</t>
  </si>
  <si>
    <t xml:space="preserve">земельный с физических лиц</t>
  </si>
  <si>
    <t xml:space="preserve">Единый сельскохозяйственный налог
Сумма единого сельскохозяйственного налога определена на основе:
• информации УФНС по краю, предоставленной в соответствии 
с приказом № 65н;
• отчета 5-ЕСХН «О налоговой базе и структуре начислений по единому сельскохозяйственному налогу» по итогам 2021 года.
Учтен рост налоговой базы индексы производства индекс (дефлятор) цен  по разделу «Сельское, лесное хозяйство, охота, рыболовство и рыбоводство» Прогноза СЭР Красноярского края: в 2023 году – 106,9,1%, в 2024 году –106% и в 2025 году – 105,8%. 
Расчет произведен с учетом сроков уплаты налога,  собираемости на 2023-2024 годы в размере  99,7%, 99,8% и 99,8% соответственно, и норматива отчисления в бюджет сельсовета в размере 50%. Поступление недоимки ежегодно запланировано в размере 20% от ее величины на 01.07.2022.
</t>
  </si>
  <si>
    <t xml:space="preserve">Налог на имущество физических лиц
Расчет налога на имущество физических лиц на 2023-2025 годы произведен на основании данных отчета УФНС по краю № 5-МН "Отчет о налоговой базе и структуре начислений по местным налогам" за 2021 год,  о суммах налога, подлежащих уплате в бюджет, уровнем собираемости 94,2%.  Учтено погашение недоимки на 2023-2025 годы в размере 5% от суммы недоимки на 01.07.2022 года. </t>
  </si>
  <si>
    <t xml:space="preserve">недоимка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</si>
</sst>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.00"/>
  </numFmts>
  <fonts count="4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5" activeCellId="0" sqref="G15"/>
    </sheetView>
  </sheetViews>
  <sheetFormatPr defaultColWidth="8.6875" defaultRowHeight="15" zeroHeight="false" outlineLevelRow="0" outlineLevelCol="0"/>
  <cols>
    <col collapsed="false" customWidth="true" hidden="false" outlineLevel="0" max="1" min="1" style="1" width="16.86"/>
    <col collapsed="false" customWidth="true" hidden="false" outlineLevel="0" max="2" min="2" style="1" width="22.43"/>
    <col collapsed="false" customWidth="true" hidden="false" outlineLevel="0" max="3" min="3" style="1" width="20.57"/>
    <col collapsed="false" customWidth="true" hidden="true" outlineLevel="0" max="4" min="4" style="1" width="4.29"/>
    <col collapsed="false" customWidth="true" hidden="false" outlineLevel="0" max="5" min="5" style="1" width="19.29"/>
    <col collapsed="false" customWidth="true" hidden="true" outlineLevel="0" max="6" min="6" style="1" width="14.86"/>
    <col collapsed="false" customWidth="true" hidden="false" outlineLevel="0" max="7" min="7" style="1" width="20.71"/>
    <col collapsed="false" customWidth="true" hidden="false" outlineLevel="0" max="8" min="8" style="1" width="9.14"/>
  </cols>
  <sheetData>
    <row r="1" customFormat="false" ht="31.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20.25" hidden="false" customHeight="true" outlineLevel="0" collapsed="false">
      <c r="A2" s="3"/>
      <c r="B2" s="3"/>
      <c r="C2" s="3"/>
      <c r="D2" s="3"/>
      <c r="E2" s="3"/>
      <c r="F2" s="3"/>
      <c r="G2" s="4" t="s">
        <v>1</v>
      </c>
    </row>
    <row r="3" customFormat="false" ht="46.5" hidden="false" customHeight="true" outlineLevel="0" collapsed="false">
      <c r="A3" s="5"/>
      <c r="B3" s="6" t="s">
        <v>2</v>
      </c>
      <c r="C3" s="7" t="s">
        <v>3</v>
      </c>
      <c r="D3" s="8" t="n">
        <v>2020</v>
      </c>
      <c r="E3" s="7" t="s">
        <v>4</v>
      </c>
      <c r="F3" s="7" t="n">
        <v>2021</v>
      </c>
      <c r="G3" s="7" t="s">
        <v>5</v>
      </c>
    </row>
    <row r="4" customFormat="false" ht="15" hidden="false" customHeight="false" outlineLevel="0" collapsed="false">
      <c r="A4" s="5" t="s">
        <v>6</v>
      </c>
      <c r="B4" s="9" t="n">
        <v>713372520</v>
      </c>
      <c r="C4" s="9" t="n">
        <v>793551130</v>
      </c>
      <c r="D4" s="9"/>
      <c r="E4" s="9" t="n">
        <v>857752090</v>
      </c>
      <c r="F4" s="9"/>
      <c r="G4" s="9" t="n">
        <v>918304260</v>
      </c>
    </row>
    <row r="5" customFormat="false" ht="30" hidden="false" customHeight="true" outlineLevel="0" collapsed="false">
      <c r="A5" s="10" t="s">
        <v>7</v>
      </c>
      <c r="B5" s="10"/>
      <c r="C5" s="10"/>
      <c r="D5" s="10"/>
      <c r="E5" s="10"/>
      <c r="F5" s="10"/>
      <c r="G5" s="10"/>
    </row>
    <row r="6" customFormat="false" ht="39.75" hidden="false" customHeight="true" outlineLevel="0" collapsed="false">
      <c r="A6" s="5" t="s">
        <v>8</v>
      </c>
      <c r="B6" s="11" t="s">
        <v>9</v>
      </c>
      <c r="C6" s="12" t="s">
        <v>10</v>
      </c>
      <c r="D6" s="8" t="n">
        <v>2020</v>
      </c>
      <c r="E6" s="12" t="s">
        <v>11</v>
      </c>
      <c r="F6" s="7" t="n">
        <v>2021</v>
      </c>
      <c r="G6" s="12" t="s">
        <v>12</v>
      </c>
    </row>
    <row r="7" customFormat="false" ht="15" hidden="false" customHeight="false" outlineLevel="0" collapsed="false">
      <c r="A7" s="5" t="n">
        <v>1010201001</v>
      </c>
      <c r="B7" s="13" t="n">
        <v>18791124.61</v>
      </c>
      <c r="C7" s="13" t="n">
        <f aca="false">B7*35%*2%</f>
        <v>131537.87227</v>
      </c>
      <c r="D7" s="13" t="n">
        <f aca="false">C7*35%*2%</f>
        <v>920.76510589</v>
      </c>
      <c r="E7" s="13" t="n">
        <f aca="false">B7*35%*2%</f>
        <v>131537.87227</v>
      </c>
      <c r="F7" s="13" t="n">
        <f aca="false">E7*35%*2%</f>
        <v>920.76510589</v>
      </c>
      <c r="G7" s="13" t="n">
        <f aca="false">B7*30%*2%</f>
        <v>112746.74766</v>
      </c>
    </row>
    <row r="8" customFormat="false" ht="15" hidden="false" customHeight="false" outlineLevel="0" collapsed="false">
      <c r="A8" s="5" t="n">
        <v>1010202001</v>
      </c>
      <c r="B8" s="13" t="n">
        <v>4205</v>
      </c>
      <c r="C8" s="13" t="n">
        <f aca="false">B8*20%*2%</f>
        <v>16.82</v>
      </c>
      <c r="D8" s="13" t="n">
        <f aca="false">C8*20%*2%</f>
        <v>0.06728</v>
      </c>
      <c r="E8" s="13" t="n">
        <f aca="false">B8*20%*2%</f>
        <v>16.82</v>
      </c>
      <c r="F8" s="13" t="n">
        <f aca="false">E8*20%*2%</f>
        <v>0.06728</v>
      </c>
      <c r="G8" s="13" t="n">
        <f aca="false">B8*20%*2%</f>
        <v>16.82</v>
      </c>
    </row>
    <row r="9" customFormat="false" ht="15" hidden="false" customHeight="false" outlineLevel="0" collapsed="false">
      <c r="A9" s="5" t="n">
        <v>1010203001</v>
      </c>
      <c r="B9" s="13" t="n">
        <v>177884.63</v>
      </c>
      <c r="C9" s="13" t="n">
        <f aca="false">B9*20%*2%</f>
        <v>711.53852</v>
      </c>
      <c r="D9" s="13" t="n">
        <f aca="false">C9*20%*2%</f>
        <v>2.84615408</v>
      </c>
      <c r="E9" s="13" t="n">
        <f aca="false">B9*20%*2%</f>
        <v>711.53852</v>
      </c>
      <c r="F9" s="13" t="n">
        <f aca="false">C9*20%*2%</f>
        <v>2.84615408</v>
      </c>
      <c r="G9" s="13" t="n">
        <f aca="false">B9*20%*2%</f>
        <v>711.53852</v>
      </c>
    </row>
    <row r="10" customFormat="false" ht="15" hidden="false" customHeight="false" outlineLevel="0" collapsed="false">
      <c r="A10" s="14"/>
    </row>
    <row r="11" customFormat="false" ht="15" hidden="false" customHeight="false" outlineLevel="0" collapsed="false">
      <c r="A11" s="15" t="s">
        <v>13</v>
      </c>
      <c r="B11" s="15"/>
      <c r="C11" s="15"/>
      <c r="D11" s="15"/>
      <c r="E11" s="15"/>
      <c r="F11" s="15"/>
      <c r="G11" s="15"/>
    </row>
    <row r="12" customFormat="false" ht="15" hidden="false" customHeight="false" outlineLevel="0" collapsed="false">
      <c r="A12" s="16"/>
      <c r="B12" s="16"/>
      <c r="C12" s="16"/>
      <c r="D12" s="16"/>
      <c r="E12" s="16"/>
      <c r="F12" s="16"/>
      <c r="G12" s="16" t="s">
        <v>1</v>
      </c>
    </row>
    <row r="13" customFormat="false" ht="15" hidden="false" customHeight="false" outlineLevel="0" collapsed="false">
      <c r="A13" s="11"/>
      <c r="B13" s="11"/>
      <c r="C13" s="8" t="s">
        <v>3</v>
      </c>
      <c r="D13" s="8" t="n">
        <v>2020</v>
      </c>
      <c r="E13" s="7" t="s">
        <v>4</v>
      </c>
      <c r="F13" s="7" t="n">
        <v>2021</v>
      </c>
      <c r="G13" s="7" t="s">
        <v>5</v>
      </c>
    </row>
    <row r="14" customFormat="false" ht="45.75" hidden="false" customHeight="true" outlineLevel="0" collapsed="false">
      <c r="A14" s="17" t="s">
        <v>14</v>
      </c>
      <c r="B14" s="17"/>
      <c r="C14" s="13" t="n">
        <v>35186131.35</v>
      </c>
      <c r="D14" s="13" t="n">
        <f aca="false">11407306.94</f>
        <v>11407306.94</v>
      </c>
      <c r="E14" s="13" t="n">
        <v>35645328.81</v>
      </c>
      <c r="F14" s="13" t="n">
        <f aca="false">11407306.94</f>
        <v>11407306.94</v>
      </c>
      <c r="G14" s="13" t="n">
        <v>36046366.88</v>
      </c>
    </row>
    <row r="15" customFormat="false" ht="31.5" hidden="false" customHeight="true" outlineLevel="0" collapsed="false">
      <c r="A15" s="6" t="s">
        <v>15</v>
      </c>
      <c r="B15" s="6"/>
      <c r="C15" s="13" t="n">
        <f aca="false">C14*13/100*2%</f>
        <v>91483.94151</v>
      </c>
      <c r="D15" s="13" t="n">
        <f aca="false">D14*13/100*2%</f>
        <v>29658.998044</v>
      </c>
      <c r="E15" s="13" t="n">
        <f aca="false">E14*13/100*2%</f>
        <v>92677.854906</v>
      </c>
      <c r="F15" s="13" t="n">
        <f aca="false">F14*13/100*2%</f>
        <v>29658.998044</v>
      </c>
      <c r="G15" s="13" t="n">
        <f aca="false">G14*13/100*2%</f>
        <v>93720.553888</v>
      </c>
    </row>
  </sheetData>
  <mergeCells count="5">
    <mergeCell ref="A1:G1"/>
    <mergeCell ref="A5:G5"/>
    <mergeCell ref="A11:G11"/>
    <mergeCell ref="A14:B14"/>
    <mergeCell ref="A15:B15"/>
  </mergeCell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8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L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3.86"/>
    <col collapsed="false" customWidth="true" hidden="false" outlineLevel="0" max="3" min="3" style="0" width="14.86"/>
    <col collapsed="false" customWidth="true" hidden="false" outlineLevel="0" max="4" min="4" style="0" width="21.14"/>
  </cols>
  <sheetData>
    <row r="2" customFormat="false" ht="247.5" hidden="false" customHeight="true" outlineLevel="0" collapsed="false">
      <c r="A2" s="18" t="s">
        <v>16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5" customFormat="false" ht="15" hidden="false" customHeight="false" outlineLevel="0" collapsed="false">
      <c r="D5" s="0" t="s">
        <v>1</v>
      </c>
    </row>
    <row r="6" customFormat="false" ht="15" hidden="false" customHeight="false" outlineLevel="0" collapsed="false">
      <c r="A6" s="19" t="s">
        <v>17</v>
      </c>
      <c r="B6" s="19"/>
      <c r="C6" s="20" t="s">
        <v>18</v>
      </c>
      <c r="D6" s="20" t="s">
        <v>19</v>
      </c>
    </row>
    <row r="7" customFormat="false" ht="30" hidden="false" customHeight="true" outlineLevel="0" collapsed="false">
      <c r="A7" s="21" t="s">
        <v>20</v>
      </c>
      <c r="B7" s="21"/>
      <c r="C7" s="22" t="n">
        <v>2273192.63</v>
      </c>
      <c r="D7" s="22" t="n">
        <f aca="false">C7*5%</f>
        <v>113659.6315</v>
      </c>
    </row>
    <row r="8" customFormat="false" ht="33" hidden="false" customHeight="true" outlineLevel="0" collapsed="false">
      <c r="A8" s="21" t="s">
        <v>21</v>
      </c>
      <c r="B8" s="21"/>
      <c r="C8" s="22" t="n">
        <v>1071376.35</v>
      </c>
      <c r="D8" s="22" t="n">
        <f aca="false">C8*5%</f>
        <v>53568.8175</v>
      </c>
    </row>
    <row r="9" customFormat="false" ht="15" hidden="false" customHeight="false" outlineLevel="0" collapsed="false">
      <c r="A9" s="23"/>
    </row>
  </sheetData>
  <mergeCells count="4">
    <mergeCell ref="A2:L2"/>
    <mergeCell ref="A6:B6"/>
    <mergeCell ref="A7:B7"/>
    <mergeCell ref="A8:B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J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ColWidth="8.6875" defaultRowHeight="15" zeroHeight="false" outlineLevelRow="0" outlineLevelCol="0"/>
  <cols>
    <col collapsed="false" customWidth="true" hidden="false" outlineLevel="0" max="3" min="3" style="0" width="12.14"/>
    <col collapsed="false" customWidth="true" hidden="false" outlineLevel="0" max="4" min="4" style="0" width="22.43"/>
  </cols>
  <sheetData>
    <row r="2" customFormat="false" ht="311.25" hidden="false" customHeight="true" outlineLevel="0" collapsed="false">
      <c r="A2" s="24" t="s">
        <v>22</v>
      </c>
      <c r="B2" s="24"/>
      <c r="C2" s="24"/>
      <c r="D2" s="24"/>
      <c r="E2" s="24"/>
      <c r="F2" s="24"/>
      <c r="G2" s="24"/>
      <c r="H2" s="24"/>
      <c r="I2" s="24"/>
      <c r="J2" s="24"/>
    </row>
  </sheetData>
  <mergeCells count="1">
    <mergeCell ref="A2:J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K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3.14"/>
    <col collapsed="false" customWidth="true" hidden="false" outlineLevel="0" max="2" min="2" style="0" width="10.71"/>
    <col collapsed="false" customWidth="true" hidden="false" outlineLevel="0" max="3" min="3" style="0" width="13.43"/>
    <col collapsed="false" customWidth="true" hidden="false" outlineLevel="0" max="4" min="4" style="0" width="19.71"/>
  </cols>
  <sheetData>
    <row r="2" customFormat="false" ht="96" hidden="false" customHeight="true" outlineLevel="0" collapsed="false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customFormat="false" ht="15" hidden="false" customHeight="false" outlineLevel="0" collapsed="false">
      <c r="D3" s="0" t="s">
        <v>1</v>
      </c>
    </row>
    <row r="4" customFormat="false" ht="15" hidden="false" customHeight="false" outlineLevel="0" collapsed="false">
      <c r="A4" s="20"/>
      <c r="B4" s="20"/>
      <c r="C4" s="20" t="s">
        <v>18</v>
      </c>
      <c r="D4" s="20" t="s">
        <v>19</v>
      </c>
    </row>
    <row r="5" customFormat="false" ht="15" hidden="false" customHeight="false" outlineLevel="0" collapsed="false">
      <c r="A5" s="20" t="s">
        <v>24</v>
      </c>
      <c r="B5" s="20"/>
      <c r="C5" s="22" t="n">
        <v>263689.74</v>
      </c>
      <c r="D5" s="22" t="n">
        <f aca="false">C5*5%</f>
        <v>13184.487</v>
      </c>
    </row>
  </sheetData>
  <mergeCells count="1">
    <mergeCell ref="A2:K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2022-11-11T14:47:21Z</cp:lastPrinted>
  <dcterms:modified xsi:type="dcterms:W3CDTF">2022-11-11T14:47:29Z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